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Matriz de fornecimento" sheetId="2" state="visible" r:id="rId4"/>
    <sheet name="Equalização" sheetId="3" state="visible" r:id="rId5"/>
    <sheet name="Decisã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<sst xmlns="http://schemas.openxmlformats.org/spreadsheetml/2006/main" count="91" uniqueCount="81">
  <si>
    <t xml:space="preserve">Modelo de Quadro de Concorrência — ControllAI (grátis)</t>
  </si>
  <si>
    <t xml:space="preserve">Como usar</t>
  </si>
  <si>
    <t xml:space="preserve">1. Na aba "Matriz de fornecimento", defina quem fornece cada item ANTES de pedir as propostas.</t>
  </si>
  <si>
    <t xml:space="preserve">2. Na aba "Equalização", lance o preço bruto de cada proposta e valorize o que cada uma deixou de fora (ajuste técnico) e as diferenças de condição (ajuste comercial).</t>
  </si>
  <si>
    <t xml:space="preserve">3. O preço equalizado, o preço por unidade e a classificação são calculados sozinhos.</t>
  </si>
  <si>
    <t xml:space="preserve">4. Na aba "Decisão", registre a justificativa, quem aprovou e a data.</t>
  </si>
  <si>
    <t xml:space="preserve">Legenda</t>
  </si>
  <si>
    <t xml:space="preserve">Células em amarelo: preencha. Células em cinza: calculadas (não digite).</t>
  </si>
  <si>
    <t xml:space="preserve">Os valores que vêm preenchidos são um EXEMPLO COM DADOS FICTÍCIOS (contratação de impermeabilização, 1.200 m²) do guia de contratação da ControllAI. Troque pelos da sua obra.</t>
  </si>
  <si>
    <t xml:space="preserve">Regras de ouro</t>
  </si>
  <si>
    <t xml:space="preserve">• Equalização técnica antes do preço: compare escopos iguais.</t>
  </si>
  <si>
    <t xml:space="preserve">• Item omitido não é item incluído: valorize e sinalize como estimativa, com a base usada.</t>
  </si>
  <si>
    <t xml:space="preserve">• O mais barato no preço bruto nem sempre é o mais barato equalizado.</t>
  </si>
  <si>
    <t xml:space="preserve">Ferramenta de apoio. A decisão e a responsabilidade técnica são do profissional que revisa e assina. Guia completo: ai.thecontroller.com.br/blog/suprimentos-contratacao-obra-guia</t>
  </si>
  <si>
    <t xml:space="preserve">Item</t>
  </si>
  <si>
    <t xml:space="preserve">Contratante</t>
  </si>
  <si>
    <t xml:space="preserve">Contratada</t>
  </si>
  <si>
    <t xml:space="preserve">Não se aplica</t>
  </si>
  <si>
    <t xml:space="preserve">Observações</t>
  </si>
  <si>
    <t xml:space="preserve">Projeto de impermeabilização</t>
  </si>
  <si>
    <t xml:space="preserve">X</t>
  </si>
  <si>
    <t xml:space="preserve">Revisão indicada no escopo</t>
  </si>
  <si>
    <t xml:space="preserve">Regularização da base com caimento</t>
  </si>
  <si>
    <t xml:space="preserve">Outro pacote; entregue conferida</t>
  </si>
  <si>
    <t xml:space="preserve">Manta asfáltica, primer e materiais</t>
  </si>
  <si>
    <t xml:space="preserve">Conforme especificação</t>
  </si>
  <si>
    <t xml:space="preserve">Arremates em ralos, rodapés e passagens</t>
  </si>
  <si>
    <t xml:space="preserve">80 unidades na planilha</t>
  </si>
  <si>
    <t xml:space="preserve">Teste de estanqueidade</t>
  </si>
  <si>
    <t xml:space="preserve">Medição só após teste aprovado</t>
  </si>
  <si>
    <t xml:space="preserve">Proteção mecânica sobre a manta</t>
  </si>
  <si>
    <t xml:space="preserve">Conforme projeto</t>
  </si>
  <si>
    <t xml:space="preserve">Água e energia no ponto de trabalho</t>
  </si>
  <si>
    <t xml:space="preserve">Ponto em cada pavimento</t>
  </si>
  <si>
    <t xml:space="preserve">Transporte vertical de materiais</t>
  </si>
  <si>
    <t xml:space="preserve">Elevador de obra, em horário combinado</t>
  </si>
  <si>
    <t xml:space="preserve">Andaime ou balancim</t>
  </si>
  <si>
    <t xml:space="preserve">Sem trabalho em fachada</t>
  </si>
  <si>
    <t xml:space="preserve">Resíduos até a caçamba e EPIs da equipe</t>
  </si>
  <si>
    <t xml:space="preserve">Caçamba e destinação pelo contratante</t>
  </si>
  <si>
    <t xml:space="preserve">Marque X em uma coluna por item. Exemplo com dados fictícios: troque pelos itens do seu pacote.</t>
  </si>
  <si>
    <t xml:space="preserve">Linha do quadro</t>
  </si>
  <si>
    <t xml:space="preserve">Proposta A</t>
  </si>
  <si>
    <t xml:space="preserve">Proposta B</t>
  </si>
  <si>
    <t xml:space="preserve">Proposta C</t>
  </si>
  <si>
    <t xml:space="preserve">Base da estimativa / observação</t>
  </si>
  <si>
    <t xml:space="preserve">Empresa</t>
  </si>
  <si>
    <t xml:space="preserve">Empresa A</t>
  </si>
  <si>
    <t xml:space="preserve">Empresa B</t>
  </si>
  <si>
    <t xml:space="preserve">Empresa C</t>
  </si>
  <si>
    <t xml:space="preserve">Preço proposto (bruto)</t>
  </si>
  <si>
    <t xml:space="preserve">Valor das propostas recebidas</t>
  </si>
  <si>
    <t xml:space="preserve">Ajustes técnicos (itens omitidos ou divergentes, valorizados como estimativa)</t>
  </si>
  <si>
    <t xml:space="preserve">Proteção mecânica</t>
  </si>
  <si>
    <t xml:space="preserve">Estimativa: 1.200 m² × R$ 15,00/m²</t>
  </si>
  <si>
    <t xml:space="preserve">Arremates</t>
  </si>
  <si>
    <t xml:space="preserve">Estimativa: 80 un × R$ 60,00</t>
  </si>
  <si>
    <t xml:space="preserve">Verba estimada</t>
  </si>
  <si>
    <t xml:space="preserve">Subtotal após equalização técnica</t>
  </si>
  <si>
    <t xml:space="preserve">Ajustes comerciais (condições diferentes, trazidas a valor comparável)</t>
  </si>
  <si>
    <t xml:space="preserve">Mobilização cobrada à parte</t>
  </si>
  <si>
    <t xml:space="preserve">Valor informado na proposta A</t>
  </si>
  <si>
    <t xml:space="preserve">Custo financeiro do pagamento</t>
  </si>
  <si>
    <t xml:space="preserve">Premissa: 1% ao mês sobre o valor antecipado</t>
  </si>
  <si>
    <t xml:space="preserve">Preço equalizado</t>
  </si>
  <si>
    <t xml:space="preserve">Quantidade para comparar (ex.: m²)</t>
  </si>
  <si>
    <t xml:space="preserve">Mesma quantidade nas 3 propostas</t>
  </si>
  <si>
    <t xml:space="preserve">Preço equalizado por unidade</t>
  </si>
  <si>
    <t xml:space="preserve">Classificação (1 = menor preço equalizado)</t>
  </si>
  <si>
    <t xml:space="preserve">Classificação pelo preço bruto</t>
  </si>
  <si>
    <t xml:space="preserve">Compare com a linha de cima</t>
  </si>
  <si>
    <t xml:space="preserve">Amarelo: preencha. Verde: calculado. Exemplo com dados fictícios (guia de contratação da ControllAI): troque pelos valores da sua concorrência.</t>
  </si>
  <si>
    <t xml:space="preserve">Proposta vencedora (menor preço equalizado)</t>
  </si>
  <si>
    <t xml:space="preserve">Preço equalizado da vencedora</t>
  </si>
  <si>
    <t xml:space="preserve">Diferença para a 2ª colocada</t>
  </si>
  <si>
    <t xml:space="preserve">Preço negociado final</t>
  </si>
  <si>
    <t xml:space="preserve">Justificativa da escolha</t>
  </si>
  <si>
    <t xml:space="preserve">Menor preço equalizado, escopo completo conforme a matriz e prazo atendido.</t>
  </si>
  <si>
    <t xml:space="preserve">Aprovado por</t>
  </si>
  <si>
    <t xml:space="preserve">Data</t>
  </si>
  <si>
    <t xml:space="preserve">Exemplo com dados fictícios. Registre a decisão antes de assinar o contrato.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</si>
</sst>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R$ &quot;#,##0.00;&quot;-R$ &quot;#,##0.00;\-"/>
    <numFmt numFmtId="166" formatCode="#,##0.00"/>
    <numFmt numFmtId="167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9"/>
      <name val="Arial"/>
      <family val="0"/>
      <charset val="1"/>
    </font>
    <font>
      <b val="true"/>
      <i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2"/>
        <bgColor rgb="FFFFFF99"/>
      </patternFill>
    </fill>
    <fill>
      <patternFill patternType="solid">
        <fgColor rgb="FFEEF0F3"/>
        <bgColor rgb="FFE3F2DF"/>
      </patternFill>
    </fill>
    <fill>
      <patternFill patternType="solid">
        <fgColor rgb="FFE3F2DF"/>
        <bgColor rgb="FFEEF0F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F0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F2D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2" t="s">
        <v>2</v>
      </c>
    </row>
    <row r="5" customFormat="false" ht="23.8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4" t="s">
        <v>7</v>
      </c>
    </row>
    <row r="11" customFormat="false" ht="23.8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/>
    </row>
    <row r="18" customFormat="false" ht="23.85" hidden="false" customHeight="false" outlineLevel="0" collapsed="false">
      <c r="A18" s="2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4"/>
    <col collapsed="false" customWidth="true" hidden="false" outlineLevel="0" max="5" min="5" style="0" width="44"/>
  </cols>
  <sheetData>
    <row r="1" customFormat="false" ht="15" hidden="false" customHeight="false" outlineLevel="0" collapsed="false">
      <c r="A1" s="5" t="s">
        <v>14</v>
      </c>
      <c r="B1" s="6" t="s">
        <v>15</v>
      </c>
      <c r="C1" s="6" t="s">
        <v>16</v>
      </c>
      <c r="D1" s="6" t="s">
        <v>17</v>
      </c>
      <c r="E1" s="5" t="s">
        <v>18</v>
      </c>
    </row>
    <row r="2" customFormat="false" ht="15" hidden="false" customHeight="false" outlineLevel="0" collapsed="false">
      <c r="A2" s="7" t="s">
        <v>19</v>
      </c>
      <c r="B2" s="8" t="s">
        <v>20</v>
      </c>
      <c r="C2" s="8"/>
      <c r="D2" s="8"/>
      <c r="E2" s="7" t="s">
        <v>21</v>
      </c>
    </row>
    <row r="3" customFormat="false" ht="15" hidden="false" customHeight="false" outlineLevel="0" collapsed="false">
      <c r="A3" s="7" t="s">
        <v>22</v>
      </c>
      <c r="B3" s="8" t="s">
        <v>20</v>
      </c>
      <c r="C3" s="8"/>
      <c r="D3" s="8"/>
      <c r="E3" s="7" t="s">
        <v>23</v>
      </c>
    </row>
    <row r="4" customFormat="false" ht="15" hidden="false" customHeight="false" outlineLevel="0" collapsed="false">
      <c r="A4" s="7" t="s">
        <v>24</v>
      </c>
      <c r="B4" s="8"/>
      <c r="C4" s="8" t="s">
        <v>20</v>
      </c>
      <c r="D4" s="8"/>
      <c r="E4" s="7" t="s">
        <v>25</v>
      </c>
    </row>
    <row r="5" customFormat="false" ht="15" hidden="false" customHeight="false" outlineLevel="0" collapsed="false">
      <c r="A5" s="7" t="s">
        <v>26</v>
      </c>
      <c r="B5" s="8"/>
      <c r="C5" s="8" t="s">
        <v>20</v>
      </c>
      <c r="D5" s="8"/>
      <c r="E5" s="7" t="s">
        <v>27</v>
      </c>
    </row>
    <row r="6" customFormat="false" ht="15" hidden="false" customHeight="false" outlineLevel="0" collapsed="false">
      <c r="A6" s="7" t="s">
        <v>28</v>
      </c>
      <c r="B6" s="8"/>
      <c r="C6" s="8" t="s">
        <v>20</v>
      </c>
      <c r="D6" s="8"/>
      <c r="E6" s="7" t="s">
        <v>29</v>
      </c>
    </row>
    <row r="7" customFormat="false" ht="15" hidden="false" customHeight="false" outlineLevel="0" collapsed="false">
      <c r="A7" s="7" t="s">
        <v>30</v>
      </c>
      <c r="B7" s="8"/>
      <c r="C7" s="8" t="s">
        <v>20</v>
      </c>
      <c r="D7" s="8"/>
      <c r="E7" s="7" t="s">
        <v>31</v>
      </c>
    </row>
    <row r="8" customFormat="false" ht="15" hidden="false" customHeight="false" outlineLevel="0" collapsed="false">
      <c r="A8" s="7" t="s">
        <v>32</v>
      </c>
      <c r="B8" s="8" t="s">
        <v>20</v>
      </c>
      <c r="C8" s="8"/>
      <c r="D8" s="8"/>
      <c r="E8" s="7" t="s">
        <v>33</v>
      </c>
    </row>
    <row r="9" customFormat="false" ht="15" hidden="false" customHeight="false" outlineLevel="0" collapsed="false">
      <c r="A9" s="7" t="s">
        <v>34</v>
      </c>
      <c r="B9" s="8" t="s">
        <v>20</v>
      </c>
      <c r="C9" s="8"/>
      <c r="D9" s="8"/>
      <c r="E9" s="7" t="s">
        <v>35</v>
      </c>
    </row>
    <row r="10" customFormat="false" ht="15" hidden="false" customHeight="false" outlineLevel="0" collapsed="false">
      <c r="A10" s="7" t="s">
        <v>36</v>
      </c>
      <c r="B10" s="8"/>
      <c r="C10" s="8"/>
      <c r="D10" s="8" t="s">
        <v>20</v>
      </c>
      <c r="E10" s="7" t="s">
        <v>37</v>
      </c>
    </row>
    <row r="11" customFormat="false" ht="15" hidden="false" customHeight="false" outlineLevel="0" collapsed="false">
      <c r="A11" s="7" t="s">
        <v>38</v>
      </c>
      <c r="B11" s="8"/>
      <c r="C11" s="8" t="s">
        <v>20</v>
      </c>
      <c r="D11" s="8"/>
      <c r="E11" s="7" t="s">
        <v>39</v>
      </c>
    </row>
    <row r="12" customFormat="false" ht="15" hidden="false" customHeight="false" outlineLevel="0" collapsed="false">
      <c r="A12" s="7"/>
      <c r="B12" s="8"/>
      <c r="C12" s="8"/>
      <c r="D12" s="8"/>
      <c r="E12" s="7"/>
    </row>
    <row r="13" customFormat="false" ht="15" hidden="false" customHeight="false" outlineLevel="0" collapsed="false">
      <c r="A13" s="7"/>
      <c r="B13" s="8"/>
      <c r="C13" s="8"/>
      <c r="D13" s="8"/>
      <c r="E13" s="7"/>
    </row>
    <row r="14" customFormat="false" ht="15" hidden="false" customHeight="false" outlineLevel="0" collapsed="false">
      <c r="A14" s="7"/>
      <c r="B14" s="8"/>
      <c r="C14" s="8"/>
      <c r="D14" s="8"/>
      <c r="E14" s="7"/>
    </row>
    <row r="15" customFormat="false" ht="15" hidden="false" customHeight="false" outlineLevel="0" collapsed="false">
      <c r="A15" s="7"/>
      <c r="B15" s="8"/>
      <c r="C15" s="8"/>
      <c r="D15" s="8"/>
      <c r="E15" s="7"/>
    </row>
    <row r="16" customFormat="false" ht="15" hidden="false" customHeight="false" outlineLevel="0" collapsed="false">
      <c r="A16" s="7"/>
      <c r="B16" s="8"/>
      <c r="C16" s="8"/>
      <c r="D16" s="8"/>
      <c r="E16" s="7"/>
    </row>
    <row r="17" customFormat="false" ht="15" hidden="false" customHeight="false" outlineLevel="0" collapsed="false">
      <c r="A17" s="7"/>
      <c r="B17" s="8"/>
      <c r="C17" s="8"/>
      <c r="D17" s="8"/>
      <c r="E17" s="7"/>
    </row>
    <row r="18" customFormat="false" ht="15" hidden="false" customHeight="false" outlineLevel="0" collapsed="false">
      <c r="A18" s="7"/>
      <c r="B18" s="8"/>
      <c r="C18" s="8"/>
      <c r="D18" s="8"/>
      <c r="E18" s="7"/>
    </row>
    <row r="19" customFormat="false" ht="15" hidden="false" customHeight="false" outlineLevel="0" collapsed="false">
      <c r="A19" s="7"/>
      <c r="B19" s="8"/>
      <c r="C19" s="8"/>
      <c r="D19" s="8"/>
      <c r="E19" s="7"/>
    </row>
    <row r="20" customFormat="false" ht="15" hidden="false" customHeight="false" outlineLevel="0" collapsed="false">
      <c r="A20" s="7"/>
      <c r="B20" s="8"/>
      <c r="C20" s="8"/>
      <c r="D20" s="8"/>
      <c r="E20" s="7"/>
    </row>
    <row r="21" customFormat="false" ht="15" hidden="false" customHeight="false" outlineLevel="0" collapsed="false">
      <c r="A21" s="7"/>
      <c r="B21" s="8"/>
      <c r="C21" s="8"/>
      <c r="D21" s="8"/>
      <c r="E21" s="7"/>
    </row>
    <row r="22" customFormat="false" ht="15" hidden="false" customHeight="false" outlineLevel="0" collapsed="false">
      <c r="A22" s="9"/>
      <c r="B22" s="9"/>
      <c r="C22" s="9"/>
      <c r="D22" s="9"/>
      <c r="E22" s="9"/>
    </row>
    <row r="23" customFormat="false" ht="15" hidden="false" customHeight="false" outlineLevel="0" collapsed="false">
      <c r="A23" s="10" t="s">
        <v>40</v>
      </c>
      <c r="B23" s="9"/>
      <c r="C23" s="9"/>
      <c r="D23" s="9"/>
      <c r="E23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18"/>
    <col collapsed="false" customWidth="true" hidden="false" outlineLevel="0" max="5" min="5" style="0" width="46"/>
  </cols>
  <sheetData>
    <row r="1" customFormat="false" ht="15" hidden="false" customHeight="false" outlineLevel="0" collapsed="false">
      <c r="A1" s="5" t="s">
        <v>41</v>
      </c>
      <c r="B1" s="5" t="s">
        <v>42</v>
      </c>
      <c r="C1" s="5" t="s">
        <v>43</v>
      </c>
      <c r="D1" s="5" t="s">
        <v>44</v>
      </c>
      <c r="E1" s="5" t="s">
        <v>45</v>
      </c>
    </row>
    <row r="2" customFormat="false" ht="15" hidden="false" customHeight="false" outlineLevel="0" collapsed="false">
      <c r="A2" s="7" t="s">
        <v>46</v>
      </c>
      <c r="B2" s="7" t="s">
        <v>47</v>
      </c>
      <c r="C2" s="7" t="s">
        <v>48</v>
      </c>
      <c r="D2" s="7" t="s">
        <v>49</v>
      </c>
      <c r="E2" s="7"/>
    </row>
    <row r="3" customFormat="false" ht="15" hidden="false" customHeight="false" outlineLevel="0" collapsed="false">
      <c r="A3" s="7" t="s">
        <v>50</v>
      </c>
      <c r="B3" s="11" t="n">
        <v>162000</v>
      </c>
      <c r="C3" s="11" t="n">
        <v>177600</v>
      </c>
      <c r="D3" s="11" t="n">
        <v>171000</v>
      </c>
      <c r="E3" s="7" t="s">
        <v>51</v>
      </c>
    </row>
    <row r="4" customFormat="false" ht="15" hidden="false" customHeight="false" outlineLevel="0" collapsed="false">
      <c r="A4" s="12" t="s">
        <v>52</v>
      </c>
      <c r="B4" s="12"/>
      <c r="C4" s="12"/>
      <c r="D4" s="12"/>
      <c r="E4" s="12"/>
    </row>
    <row r="5" customFormat="false" ht="15" hidden="false" customHeight="false" outlineLevel="0" collapsed="false">
      <c r="A5" s="7" t="s">
        <v>53</v>
      </c>
      <c r="B5" s="11" t="n">
        <v>18000</v>
      </c>
      <c r="C5" s="11" t="n">
        <v>0</v>
      </c>
      <c r="D5" s="11" t="n">
        <v>0</v>
      </c>
      <c r="E5" s="7" t="s">
        <v>54</v>
      </c>
    </row>
    <row r="6" customFormat="false" ht="15" hidden="false" customHeight="false" outlineLevel="0" collapsed="false">
      <c r="A6" s="7" t="s">
        <v>55</v>
      </c>
      <c r="B6" s="11" t="n">
        <v>4800</v>
      </c>
      <c r="C6" s="11" t="n">
        <v>0</v>
      </c>
      <c r="D6" s="11" t="n">
        <v>0</v>
      </c>
      <c r="E6" s="7" t="s">
        <v>56</v>
      </c>
    </row>
    <row r="7" customFormat="false" ht="15" hidden="false" customHeight="false" outlineLevel="0" collapsed="false">
      <c r="A7" s="7" t="s">
        <v>28</v>
      </c>
      <c r="B7" s="11" t="n">
        <v>0</v>
      </c>
      <c r="C7" s="11" t="n">
        <v>0</v>
      </c>
      <c r="D7" s="11" t="n">
        <v>3500</v>
      </c>
      <c r="E7" s="7" t="s">
        <v>57</v>
      </c>
    </row>
    <row r="8" customFormat="false" ht="15" hidden="false" customHeight="false" outlineLevel="0" collapsed="false">
      <c r="A8" s="7"/>
      <c r="B8" s="11" t="n">
        <v>0</v>
      </c>
      <c r="C8" s="11" t="n">
        <v>0</v>
      </c>
      <c r="D8" s="11" t="n">
        <v>0</v>
      </c>
      <c r="E8" s="7"/>
    </row>
    <row r="9" customFormat="false" ht="15" hidden="false" customHeight="false" outlineLevel="0" collapsed="false">
      <c r="A9" s="7"/>
      <c r="B9" s="11" t="n">
        <v>0</v>
      </c>
      <c r="C9" s="11" t="n">
        <v>0</v>
      </c>
      <c r="D9" s="11" t="n">
        <v>0</v>
      </c>
      <c r="E9" s="7"/>
    </row>
    <row r="10" customFormat="false" ht="15" hidden="false" customHeight="false" outlineLevel="0" collapsed="false">
      <c r="A10" s="13" t="s">
        <v>58</v>
      </c>
      <c r="B10" s="14" t="n">
        <f aca="false">B3+SUM(B5:B9)</f>
        <v>184800</v>
      </c>
      <c r="C10" s="14" t="n">
        <f aca="false">C3+SUM(C5:C9)</f>
        <v>177600</v>
      </c>
      <c r="D10" s="14" t="n">
        <f aca="false">D3+SUM(D5:D9)</f>
        <v>174500</v>
      </c>
      <c r="E10" s="13"/>
    </row>
    <row r="11" customFormat="false" ht="15" hidden="false" customHeight="false" outlineLevel="0" collapsed="false">
      <c r="A11" s="12" t="s">
        <v>59</v>
      </c>
      <c r="B11" s="12"/>
      <c r="C11" s="12"/>
      <c r="D11" s="12"/>
      <c r="E11" s="12"/>
    </row>
    <row r="12" customFormat="false" ht="15" hidden="false" customHeight="false" outlineLevel="0" collapsed="false">
      <c r="A12" s="7" t="s">
        <v>60</v>
      </c>
      <c r="B12" s="11" t="n">
        <v>6000</v>
      </c>
      <c r="C12" s="11" t="n">
        <v>0</v>
      </c>
      <c r="D12" s="11" t="n">
        <v>0</v>
      </c>
      <c r="E12" s="7" t="s">
        <v>61</v>
      </c>
    </row>
    <row r="13" customFormat="false" ht="15" hidden="false" customHeight="false" outlineLevel="0" collapsed="false">
      <c r="A13" s="7" t="s">
        <v>62</v>
      </c>
      <c r="B13" s="11" t="n">
        <v>648</v>
      </c>
      <c r="C13" s="11" t="n">
        <v>0</v>
      </c>
      <c r="D13" s="11" t="n">
        <v>855</v>
      </c>
      <c r="E13" s="7" t="s">
        <v>63</v>
      </c>
    </row>
    <row r="14" customFormat="false" ht="15" hidden="false" customHeight="false" outlineLevel="0" collapsed="false">
      <c r="A14" s="7"/>
      <c r="B14" s="11" t="n">
        <v>0</v>
      </c>
      <c r="C14" s="11" t="n">
        <v>0</v>
      </c>
      <c r="D14" s="11" t="n">
        <v>0</v>
      </c>
      <c r="E14" s="7"/>
    </row>
    <row r="15" customFormat="false" ht="15" hidden="false" customHeight="false" outlineLevel="0" collapsed="false">
      <c r="A15" s="7"/>
      <c r="B15" s="11" t="n">
        <v>0</v>
      </c>
      <c r="C15" s="11" t="n">
        <v>0</v>
      </c>
      <c r="D15" s="11" t="n">
        <v>0</v>
      </c>
      <c r="E15" s="7"/>
    </row>
    <row r="16" customFormat="false" ht="15" hidden="false" customHeight="false" outlineLevel="0" collapsed="false">
      <c r="A16" s="13" t="s">
        <v>64</v>
      </c>
      <c r="B16" s="14" t="n">
        <f aca="false">B10+SUM(B12:B15)</f>
        <v>191448</v>
      </c>
      <c r="C16" s="14" t="n">
        <f aca="false">C10+SUM(C12:C15)</f>
        <v>177600</v>
      </c>
      <c r="D16" s="14" t="n">
        <f aca="false">D10+SUM(D12:D15)</f>
        <v>175355</v>
      </c>
      <c r="E16" s="13"/>
    </row>
    <row r="17" customFormat="false" ht="15" hidden="false" customHeight="false" outlineLevel="0" collapsed="false">
      <c r="A17" s="15" t="s">
        <v>65</v>
      </c>
      <c r="B17" s="16" t="n">
        <v>1200</v>
      </c>
      <c r="C17" s="17" t="n">
        <f aca="false">B17</f>
        <v>1200</v>
      </c>
      <c r="D17" s="17" t="n">
        <f aca="false">B17</f>
        <v>1200</v>
      </c>
      <c r="E17" s="15" t="s">
        <v>66</v>
      </c>
    </row>
    <row r="18" customFormat="false" ht="15" hidden="false" customHeight="false" outlineLevel="0" collapsed="false">
      <c r="A18" s="15" t="s">
        <v>67</v>
      </c>
      <c r="B18" s="18" t="n">
        <f aca="false">IFERROR(B16/B17,0)</f>
        <v>159.54</v>
      </c>
      <c r="C18" s="18" t="n">
        <f aca="false">IFERROR(C16/C17,0)</f>
        <v>148</v>
      </c>
      <c r="D18" s="18" t="n">
        <f aca="false">IFERROR(D16/D17,0)</f>
        <v>146.129166666667</v>
      </c>
      <c r="E18" s="15"/>
    </row>
    <row r="19" customFormat="false" ht="15" hidden="false" customHeight="false" outlineLevel="0" collapsed="false">
      <c r="A19" s="13" t="s">
        <v>68</v>
      </c>
      <c r="B19" s="19" t="n">
        <f aca="false">RANK(B16,$B$16:$D$16,1)</f>
        <v>3</v>
      </c>
      <c r="C19" s="19" t="n">
        <f aca="false">RANK(C16,$B$16:$D$16,1)</f>
        <v>2</v>
      </c>
      <c r="D19" s="19" t="n">
        <f aca="false">RANK(D16,$B$16:$D$16,1)</f>
        <v>1</v>
      </c>
      <c r="E19" s="13"/>
    </row>
    <row r="20" customFormat="false" ht="15" hidden="false" customHeight="false" outlineLevel="0" collapsed="false">
      <c r="A20" s="15" t="s">
        <v>69</v>
      </c>
      <c r="B20" s="20" t="n">
        <f aca="false">RANK(B3,$B$3:$D$3,1)</f>
        <v>1</v>
      </c>
      <c r="C20" s="20" t="n">
        <f aca="false">RANK(C3,$B$3:$D$3,1)</f>
        <v>3</v>
      </c>
      <c r="D20" s="20" t="n">
        <f aca="false">RANK(D3,$B$3:$D$3,1)</f>
        <v>2</v>
      </c>
      <c r="E20" s="15" t="s">
        <v>70</v>
      </c>
    </row>
    <row r="21" customFormat="false" ht="15" hidden="false" customHeight="false" outlineLevel="0" collapsed="false">
      <c r="A21" s="9"/>
      <c r="B21" s="9"/>
      <c r="C21" s="9"/>
      <c r="D21" s="9"/>
      <c r="E21" s="9"/>
    </row>
    <row r="22" customFormat="false" ht="15" hidden="false" customHeight="false" outlineLevel="0" collapsed="false">
      <c r="A22" s="10" t="s">
        <v>71</v>
      </c>
      <c r="B22" s="9"/>
      <c r="C22" s="9"/>
      <c r="D22" s="9"/>
      <c r="E22" s="9"/>
    </row>
  </sheetData>
  <mergeCells count="2">
    <mergeCell ref="A4:E4"/>
    <mergeCell ref="A11:E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70"/>
  </cols>
  <sheetData>
    <row r="1" customFormat="false" ht="15" hidden="false" customHeight="false" outlineLevel="0" collapsed="false">
      <c r="A1" s="13" t="s">
        <v>72</v>
      </c>
      <c r="B1" s="20" t="str">
        <f aca="false">INDEX(Equalização!B2:D2,MATCH(MIN(Equalização!B16:D16),Equalização!B16:D16,0))</f>
        <v>Empresa C</v>
      </c>
    </row>
    <row r="2" customFormat="false" ht="15" hidden="false" customHeight="false" outlineLevel="0" collapsed="false">
      <c r="A2" s="13" t="s">
        <v>73</v>
      </c>
      <c r="B2" s="18" t="n">
        <f aca="false">MIN(Equalização!B16:D16)</f>
        <v>175355</v>
      </c>
    </row>
    <row r="3" customFormat="false" ht="15" hidden="false" customHeight="false" outlineLevel="0" collapsed="false">
      <c r="A3" s="13" t="s">
        <v>74</v>
      </c>
      <c r="B3" s="18" t="n">
        <f aca="false">SMALL(Equalização!B16:D16,2)-SMALL(Equalização!B16:D16,1)</f>
        <v>2245</v>
      </c>
    </row>
    <row r="4" customFormat="false" ht="15" hidden="false" customHeight="false" outlineLevel="0" collapsed="false">
      <c r="A4" s="13" t="s">
        <v>75</v>
      </c>
      <c r="B4" s="11" t="n">
        <v>173800</v>
      </c>
    </row>
    <row r="5" customFormat="false" ht="15" hidden="false" customHeight="false" outlineLevel="0" collapsed="false">
      <c r="A5" s="13" t="s">
        <v>76</v>
      </c>
      <c r="B5" s="7" t="s">
        <v>77</v>
      </c>
    </row>
    <row r="6" customFormat="false" ht="15" hidden="false" customHeight="false" outlineLevel="0" collapsed="false">
      <c r="A6" s="13" t="s">
        <v>78</v>
      </c>
      <c r="B6" s="7"/>
    </row>
    <row r="7" customFormat="false" ht="15" hidden="false" customHeight="false" outlineLevel="0" collapsed="false">
      <c r="A7" s="13" t="s">
        <v>79</v>
      </c>
      <c r="B7" s="7"/>
    </row>
    <row r="8" customFormat="false" ht="15" hidden="false" customHeight="false" outlineLevel="0" collapsed="false">
      <c r="A8" s="9"/>
      <c r="B8" s="9"/>
    </row>
    <row r="9" customFormat="false" ht="15" hidden="false" customHeight="false" outlineLevel="0" collapsed="false">
      <c r="A9" s="10" t="s">
        <v>80</v>
      </c>
      <c r="B9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2026-10-13T16:40:07Z</dcterms:created>
  <dc:creator>openpyxl</dc:creator>
  <dc:description/>
  <dc:language>en-US</dc:language>
  <cp:lastModifiedBy/>
  <dcterms:modified xsi:type="dcterms:W3CDTF">2026-10-13T16:40:07Z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